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ocuments\"/>
    </mc:Choice>
  </mc:AlternateContent>
  <bookViews>
    <workbookView xWindow="0" yWindow="0" windowWidth="23040" windowHeight="8832"/>
  </bookViews>
  <sheets>
    <sheet name="Student Level Data" sheetId="1" r:id="rId1"/>
    <sheet name="Totals" sheetId="2" r:id="rId2"/>
    <sheet name="Notes" sheetId="4" r:id="rId3"/>
  </sheets>
  <definedNames>
    <definedName name="_xlnm._FilterDatabase" localSheetId="0" hidden="1">'Student Level Data'!$A$1:$L$1</definedName>
  </definedNames>
  <calcPr calcId="152511"/>
</workbook>
</file>

<file path=xl/calcChain.xml><?xml version="1.0" encoding="utf-8"?>
<calcChain xmlns="http://schemas.openxmlformats.org/spreadsheetml/2006/main">
  <c r="C17" i="2" l="1"/>
  <c r="C16" i="2"/>
  <c r="B17" i="2"/>
  <c r="B16" i="2"/>
  <c r="B15" i="2"/>
  <c r="C13" i="2" l="1"/>
  <c r="C14" i="2"/>
  <c r="C15" i="2"/>
  <c r="C12" i="2"/>
  <c r="C11" i="2"/>
  <c r="C10" i="2"/>
  <c r="C9" i="2"/>
  <c r="C8" i="2"/>
  <c r="C7" i="2"/>
  <c r="C6" i="2"/>
  <c r="C5" i="2"/>
  <c r="C4" i="2"/>
  <c r="C3" i="2"/>
  <c r="B14" i="2"/>
  <c r="B13" i="2"/>
  <c r="B12" i="2"/>
  <c r="B11" i="2"/>
  <c r="B10" i="2"/>
  <c r="B9" i="2"/>
  <c r="B8" i="2"/>
  <c r="B7" i="2"/>
  <c r="B6" i="2"/>
  <c r="B5" i="2"/>
  <c r="B4" i="2"/>
  <c r="B3" i="2"/>
  <c r="C2" i="2"/>
  <c r="B2" i="2"/>
  <c r="C18" i="2" l="1"/>
  <c r="B18" i="2"/>
</calcChain>
</file>

<file path=xl/sharedStrings.xml><?xml version="1.0" encoding="utf-8"?>
<sst xmlns="http://schemas.openxmlformats.org/spreadsheetml/2006/main" count="66" uniqueCount="50">
  <si>
    <t>Student Name</t>
  </si>
  <si>
    <t>School</t>
  </si>
  <si>
    <t>Grade</t>
  </si>
  <si>
    <t>Referral Date</t>
  </si>
  <si>
    <t>Consent Date</t>
  </si>
  <si>
    <t>Due Date</t>
  </si>
  <si>
    <t>Eligible (Y/N)</t>
  </si>
  <si>
    <t>Compliant (Y/N)</t>
  </si>
  <si>
    <t>Reason for Delay (if applicable)</t>
  </si>
  <si>
    <t>Suspected Disability (Primary)</t>
  </si>
  <si>
    <t>Identified Disability (Primary)</t>
  </si>
  <si>
    <t xml:space="preserve">Meeting Date (Eligibility Determination) </t>
  </si>
  <si>
    <t>Notes:</t>
  </si>
  <si>
    <t>Disability Categories</t>
  </si>
  <si>
    <t>AUT</t>
  </si>
  <si>
    <t>Autism</t>
  </si>
  <si>
    <t>DB</t>
  </si>
  <si>
    <t>Deaf-Blindness</t>
  </si>
  <si>
    <t>DEAF</t>
  </si>
  <si>
    <t xml:space="preserve">Deaf </t>
  </si>
  <si>
    <t>DD</t>
  </si>
  <si>
    <t>Developmental Delay</t>
  </si>
  <si>
    <t>ED</t>
  </si>
  <si>
    <t>Emotional Disturbance</t>
  </si>
  <si>
    <t>HI</t>
  </si>
  <si>
    <t>Hearing Impairment</t>
  </si>
  <si>
    <t>ID</t>
  </si>
  <si>
    <t>Intellectual Disability</t>
  </si>
  <si>
    <t>MD</t>
  </si>
  <si>
    <t>Multiple Disabilities</t>
  </si>
  <si>
    <t>OI</t>
  </si>
  <si>
    <t>OHI</t>
  </si>
  <si>
    <t>Other Health Impairment</t>
  </si>
  <si>
    <t>Orthopedic Impairment</t>
  </si>
  <si>
    <t>SLD</t>
  </si>
  <si>
    <t>Specific Learning Disability</t>
  </si>
  <si>
    <t>SLI</t>
  </si>
  <si>
    <t>Speech/Language Impairment</t>
  </si>
  <si>
    <t>TBI</t>
  </si>
  <si>
    <t>Traumatic Brain Injury</t>
  </si>
  <si>
    <t>VI</t>
  </si>
  <si>
    <t>Visual Impairment</t>
  </si>
  <si>
    <t>Total Count Suspected Disability</t>
  </si>
  <si>
    <t>Disability Category</t>
  </si>
  <si>
    <t>Total Count Identified Disability</t>
  </si>
  <si>
    <t>Total</t>
  </si>
  <si>
    <t>IG</t>
  </si>
  <si>
    <t>FD</t>
  </si>
  <si>
    <t>Intellectually Gifted</t>
  </si>
  <si>
    <t>Functional Delay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</si>
</sst>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0" fillId="0" borderId="0" xfId="0" applyAlignment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30.6640625" style="2" customWidth="1"/>
    <col min="2" max="2" width="31.33203125" style="2" customWidth="1"/>
    <col min="3" max="3" width="10.6640625" style="2" customWidth="1"/>
    <col min="4" max="4" width="21.88671875" style="2" customWidth="1"/>
    <col min="5" max="7" width="13.109375" style="2" customWidth="1"/>
    <col min="8" max="8" width="19.88671875" style="2" customWidth="1"/>
    <col min="9" max="9" width="12.6640625" style="2" bestFit="1" customWidth="1"/>
    <col min="10" max="10" width="18.33203125" style="2" customWidth="1"/>
    <col min="11" max="11" width="15.33203125" style="2" customWidth="1"/>
    <col min="12" max="12" width="43.88671875" style="2" customWidth="1"/>
    <col min="13" max="16384" width="9.109375" style="2"/>
  </cols>
  <sheetData>
    <row r="1" spans="1:12" ht="43.2" x14ac:dyDescent="0.3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4</v>
      </c>
      <c r="G1" s="3" t="s">
        <v>5</v>
      </c>
      <c r="H1" s="3" t="s">
        <v>11</v>
      </c>
      <c r="I1" s="3" t="s">
        <v>6</v>
      </c>
      <c r="J1" s="3" t="s">
        <v>10</v>
      </c>
      <c r="K1" s="3" t="s">
        <v>7</v>
      </c>
      <c r="L1" s="3" t="s">
        <v>8</v>
      </c>
    </row>
  </sheetData>
  <autoFilter ref="A1:L1"/>
  <dataValidations count="5">
    <dataValidation type="list" showInputMessage="1" showErrorMessage="1" promptTitle="Grade" prompt="Select student's grade from the drop down list" sqref="C2:C1048576">
      <formula1>"PK3,PK4,K,1,2,3,4,5,6,7,8,9,10,11,12"</formula1>
    </dataValidation>
    <dataValidation type="list" showInputMessage="1" showErrorMessage="1" promptTitle="Compliant?" prompt="Select &quot;Yes&quot; or &quot;No&quot; from the drop down list" sqref="K2:K1048576">
      <formula1>"Yes,No"</formula1>
    </dataValidation>
    <dataValidation type="list" showInputMessage="1" showErrorMessage="1" promptTitle="Eligible?" prompt="Select &quot;Yes&quot; or &quot;No&quot; from drop down list" sqref="I2:I1048576">
      <formula1>"Yes,No"</formula1>
    </dataValidation>
    <dataValidation type="list" showInputMessage="1" showErrorMessage="1" promptTitle="Suspected Disability" prompt="Please select the suspected disability from the drop down list. For definitions of disability category acronyms please consult &quot;Notes&quot; tab of this spreadsheet" sqref="D2:D1048576">
      <formula1>"AUT,DB,DEAF,DD,ED,HI,ID,MD,OI,OHI,SLD,SLI,TBI,IG,FD"</formula1>
    </dataValidation>
    <dataValidation type="list" showInputMessage="1" showErrorMessage="1" promptTitle="Identified Disability" prompt="Please select the identified disability from the drop down list. For definitions of disability category acronyms please consult &quot;Notes&quot; tab of this spreadsheet" sqref="J2:J1048576">
      <formula1>"AUT,DB,DEAF,DD,ED,HI,ID,MD,OI,OHI,SLD,SLI,TBI,VI,IG,FD,Ineligible"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9" sqref="C19"/>
    </sheetView>
  </sheetViews>
  <sheetFormatPr defaultColWidth="9.109375" defaultRowHeight="14.4" x14ac:dyDescent="0.3"/>
  <cols>
    <col min="1" max="1" width="17.88671875" style="2" bestFit="1" customWidth="1"/>
    <col min="2" max="3" width="21.33203125" style="2" customWidth="1"/>
    <col min="4" max="16384" width="9.109375" style="2"/>
  </cols>
  <sheetData>
    <row r="1" spans="1:3" ht="29.4" thickBot="1" x14ac:dyDescent="0.35">
      <c r="A1" s="10" t="s">
        <v>43</v>
      </c>
      <c r="B1" s="10" t="s">
        <v>42</v>
      </c>
      <c r="C1" s="10" t="s">
        <v>44</v>
      </c>
    </row>
    <row r="2" spans="1:3" ht="15" thickTop="1" x14ac:dyDescent="0.3">
      <c r="A2" s="8" t="s">
        <v>14</v>
      </c>
      <c r="B2" s="9" t="str">
        <f>IF(COUNTIF('Student Level Data'!D:D,"AUT")=0,"",(COUNTIF('Student Level Data'!D:D,"AUT")))</f>
        <v/>
      </c>
      <c r="C2" s="9" t="str">
        <f>IF(COUNTIF('Student Level Data'!J:J,"AUT")=0,"",(COUNTIF('Student Level Data'!J:J,"AUT")))</f>
        <v/>
      </c>
    </row>
    <row r="3" spans="1:3" x14ac:dyDescent="0.3">
      <c r="A3" s="7" t="s">
        <v>16</v>
      </c>
      <c r="B3" s="9" t="str">
        <f>IF(COUNTIF('Student Level Data'!D:D,"DB")=0,"",(COUNTIF('Student Level Data'!D:D,"DB")))</f>
        <v/>
      </c>
      <c r="C3" s="9" t="str">
        <f>IF(COUNTIF('Student Level Data'!J:J,"DB")=0,"",(COUNTIF('Student Level Data'!J:J,"DB")))</f>
        <v/>
      </c>
    </row>
    <row r="4" spans="1:3" x14ac:dyDescent="0.3">
      <c r="A4" s="7" t="s">
        <v>18</v>
      </c>
      <c r="B4" s="9" t="str">
        <f>IF(COUNTIF('Student Level Data'!D:D,"DEAF")=0,"",(COUNTIF('Student Level Data'!D:D,"DEAF")))</f>
        <v/>
      </c>
      <c r="C4" s="9" t="str">
        <f>IF(COUNTIF('Student Level Data'!J:J,"DEAF")=0,"",(COUNTIF('Student Level Data'!J:J,"DEAF")))</f>
        <v/>
      </c>
    </row>
    <row r="5" spans="1:3" x14ac:dyDescent="0.3">
      <c r="A5" s="7" t="s">
        <v>20</v>
      </c>
      <c r="B5" s="9" t="str">
        <f>IF(COUNTIF('Student Level Data'!D:D,"DD")=0,"",(COUNTIF('Student Level Data'!D:D,"DD")))</f>
        <v/>
      </c>
      <c r="C5" s="9" t="str">
        <f>IF(COUNTIF('Student Level Data'!J:J,"DD")=0,"",(COUNTIF('Student Level Data'!J:J,"DD")))</f>
        <v/>
      </c>
    </row>
    <row r="6" spans="1:3" x14ac:dyDescent="0.3">
      <c r="A6" s="7" t="s">
        <v>22</v>
      </c>
      <c r="B6" s="9" t="str">
        <f>IF(COUNTIF('Student Level Data'!D:D,"ED")=0,"",(COUNTIF('Student Level Data'!D:D,"ED")))</f>
        <v/>
      </c>
      <c r="C6" s="9" t="str">
        <f>IF(COUNTIF('Student Level Data'!J:J,"ED")=0,"",(COUNTIF('Student Level Data'!J:J,"ED")))</f>
        <v/>
      </c>
    </row>
    <row r="7" spans="1:3" x14ac:dyDescent="0.3">
      <c r="A7" s="7" t="s">
        <v>24</v>
      </c>
      <c r="B7" s="9" t="str">
        <f>IF(COUNTIF('Student Level Data'!D:D,"HI")=0,"",(COUNTIF('Student Level Data'!D:D,"HI")))</f>
        <v/>
      </c>
      <c r="C7" s="9" t="str">
        <f>IF(COUNTIF('Student Level Data'!J:J,"HI")=0,"",(COUNTIF('Student Level Data'!J:J,"HI")))</f>
        <v/>
      </c>
    </row>
    <row r="8" spans="1:3" x14ac:dyDescent="0.3">
      <c r="A8" s="7" t="s">
        <v>26</v>
      </c>
      <c r="B8" s="9" t="str">
        <f>IF(COUNTIF('Student Level Data'!D:D,"ID")=0,"",(COUNTIF('Student Level Data'!D:D,"ID")))</f>
        <v/>
      </c>
      <c r="C8" s="9" t="str">
        <f>IF(COUNTIF('Student Level Data'!J:J,"ID")=0,"",(COUNTIF('Student Level Data'!J:J,"ID")))</f>
        <v/>
      </c>
    </row>
    <row r="9" spans="1:3" x14ac:dyDescent="0.3">
      <c r="A9" s="7" t="s">
        <v>28</v>
      </c>
      <c r="B9" s="9" t="str">
        <f>IF(COUNTIF('Student Level Data'!D:D,"MD")=0,"",(COUNTIF('Student Level Data'!D:D,"MD")))</f>
        <v/>
      </c>
      <c r="C9" s="9" t="str">
        <f>IF(COUNTIF('Student Level Data'!J:J,"MD")=0,"",(COUNTIF('Student Level Data'!J:J,"MD")))</f>
        <v/>
      </c>
    </row>
    <row r="10" spans="1:3" x14ac:dyDescent="0.3">
      <c r="A10" s="7" t="s">
        <v>30</v>
      </c>
      <c r="B10" s="9" t="str">
        <f>IF(COUNTIF('Student Level Data'!D:D,"OI")=0,"",(COUNTIF('Student Level Data'!D:D,"OI")))</f>
        <v/>
      </c>
      <c r="C10" s="9" t="str">
        <f>IF(COUNTIF('Student Level Data'!J:J,"OI")=0,"",(COUNTIF('Student Level Data'!J:J,"OI")))</f>
        <v/>
      </c>
    </row>
    <row r="11" spans="1:3" x14ac:dyDescent="0.3">
      <c r="A11" s="7" t="s">
        <v>31</v>
      </c>
      <c r="B11" s="9" t="str">
        <f>IF(COUNTIF('Student Level Data'!D:D,"OHI")=0,"",(COUNTIF('Student Level Data'!D:D,"OHI")))</f>
        <v/>
      </c>
      <c r="C11" s="9" t="str">
        <f>IF(COUNTIF('Student Level Data'!J:J,"OHI")=0,"",(COUNTIF('Student Level Data'!J:J,"OHI")))</f>
        <v/>
      </c>
    </row>
    <row r="12" spans="1:3" x14ac:dyDescent="0.3">
      <c r="A12" s="7" t="s">
        <v>34</v>
      </c>
      <c r="B12" s="9" t="str">
        <f>IF(COUNTIF('Student Level Data'!D:D,"SLD")=0,"",(COUNTIF('Student Level Data'!D:D,"SLD")))</f>
        <v/>
      </c>
      <c r="C12" s="9" t="str">
        <f>IF(COUNTIF('Student Level Data'!J:J,"SLD")=0,"",(COUNTIF('Student Level Data'!J:J,"SLD")))</f>
        <v/>
      </c>
    </row>
    <row r="13" spans="1:3" x14ac:dyDescent="0.3">
      <c r="A13" s="7" t="s">
        <v>36</v>
      </c>
      <c r="B13" s="9" t="str">
        <f>IF(COUNTIF('Student Level Data'!D:D,"SLI")=0,"",(COUNTIF('Student Level Data'!D:D,"SLI")))</f>
        <v/>
      </c>
      <c r="C13" s="9" t="str">
        <f>IF(COUNTIF('Student Level Data'!J:J,"SLI")=0,"",(COUNTIF('Student Level Data'!J:J,"SLI")))</f>
        <v/>
      </c>
    </row>
    <row r="14" spans="1:3" x14ac:dyDescent="0.3">
      <c r="A14" s="7" t="s">
        <v>38</v>
      </c>
      <c r="B14" s="9" t="str">
        <f>IF(COUNTIF('Student Level Data'!D:D,"TBI")=0,"",(COUNTIF('Student Level Data'!D:D,"TBI")))</f>
        <v/>
      </c>
      <c r="C14" s="9" t="str">
        <f>IF(COUNTIF('Student Level Data'!J:J,"TBI")=0,"",(COUNTIF('Student Level Data'!J:J,"TBI")))</f>
        <v/>
      </c>
    </row>
    <row r="15" spans="1:3" x14ac:dyDescent="0.3">
      <c r="A15" s="11" t="s">
        <v>40</v>
      </c>
      <c r="B15" s="12" t="str">
        <f>IF(COUNTIF('Student Level Data'!D:D,"VI")=0,"",(COUNTIF('Student Level Data'!D:D,"VI")))</f>
        <v/>
      </c>
      <c r="C15" s="12" t="str">
        <f>IF(COUNTIF('Student Level Data'!J:J,"VI")=0,"",(COUNTIF('Student Level Data'!J:J,"VI")))</f>
        <v/>
      </c>
    </row>
    <row r="16" spans="1:3" x14ac:dyDescent="0.3">
      <c r="A16" s="11" t="s">
        <v>46</v>
      </c>
      <c r="B16" s="12" t="str">
        <f>IF(COUNTIF('Student Level Data'!D:D,"IG")=0,"",(COUNTIF('Student Level Data'!D:D,"IG")))</f>
        <v/>
      </c>
      <c r="C16" s="12" t="str">
        <f>IF(COUNTIF('Student Level Data'!J:J,"IG")=0,"",(COUNTIF('Student Level Data'!J:J,"IG")))</f>
        <v/>
      </c>
    </row>
    <row r="17" spans="1:3" x14ac:dyDescent="0.3">
      <c r="A17" s="7" t="s">
        <v>47</v>
      </c>
      <c r="B17" s="12" t="str">
        <f>IF(COUNTIF('Student Level Data'!D:D,"FD")=0,"",(COUNTIF('Student Level Data'!D:D,"FD")))</f>
        <v/>
      </c>
      <c r="C17" s="12" t="str">
        <f>IF(COUNTIF('Student Level Data'!J:J,"FD")=0,"",(COUNTIF('Student Level Data'!J:J,"FD")))</f>
        <v/>
      </c>
    </row>
    <row r="18" spans="1:3" x14ac:dyDescent="0.3">
      <c r="A18" s="13" t="s">
        <v>45</v>
      </c>
      <c r="B18" s="13" t="str">
        <f>IF(SUM(B2:B17)=0,"",(SUM(B2:B17)))</f>
        <v/>
      </c>
      <c r="C18" s="13" t="str">
        <f>IF(SUM(C2:C17)=0,"",(SUM(C2:C17)))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9" sqref="B19"/>
    </sheetView>
  </sheetViews>
  <sheetFormatPr defaultRowHeight="14.4" x14ac:dyDescent="0.3"/>
  <cols>
    <col min="1" max="1" width="7.44140625" customWidth="1"/>
    <col min="2" max="2" width="30.33203125" customWidth="1"/>
  </cols>
  <sheetData>
    <row r="1" spans="1:3" x14ac:dyDescent="0.3">
      <c r="A1" s="1" t="s">
        <v>12</v>
      </c>
    </row>
    <row r="3" spans="1:3" x14ac:dyDescent="0.3">
      <c r="A3" s="14" t="s">
        <v>13</v>
      </c>
      <c r="B3" s="14"/>
    </row>
    <row r="4" spans="1:3" x14ac:dyDescent="0.3">
      <c r="A4" s="5" t="s">
        <v>14</v>
      </c>
      <c r="B4" s="4" t="s">
        <v>15</v>
      </c>
    </row>
    <row r="5" spans="1:3" x14ac:dyDescent="0.3">
      <c r="A5" s="5" t="s">
        <v>16</v>
      </c>
      <c r="B5" s="4" t="s">
        <v>17</v>
      </c>
    </row>
    <row r="6" spans="1:3" x14ac:dyDescent="0.3">
      <c r="A6" s="5" t="s">
        <v>18</v>
      </c>
      <c r="B6" s="4" t="s">
        <v>19</v>
      </c>
    </row>
    <row r="7" spans="1:3" x14ac:dyDescent="0.3">
      <c r="A7" s="5" t="s">
        <v>20</v>
      </c>
      <c r="B7" s="4" t="s">
        <v>21</v>
      </c>
    </row>
    <row r="8" spans="1:3" x14ac:dyDescent="0.3">
      <c r="A8" s="5" t="s">
        <v>22</v>
      </c>
      <c r="B8" s="4" t="s">
        <v>23</v>
      </c>
    </row>
    <row r="9" spans="1:3" x14ac:dyDescent="0.3">
      <c r="A9" s="5" t="s">
        <v>24</v>
      </c>
      <c r="B9" s="4" t="s">
        <v>25</v>
      </c>
    </row>
    <row r="10" spans="1:3" x14ac:dyDescent="0.3">
      <c r="A10" s="5" t="s">
        <v>26</v>
      </c>
      <c r="B10" s="4" t="s">
        <v>27</v>
      </c>
      <c r="C10" s="6"/>
    </row>
    <row r="11" spans="1:3" x14ac:dyDescent="0.3">
      <c r="A11" s="5" t="s">
        <v>28</v>
      </c>
      <c r="B11" s="4" t="s">
        <v>29</v>
      </c>
    </row>
    <row r="12" spans="1:3" x14ac:dyDescent="0.3">
      <c r="A12" s="5" t="s">
        <v>30</v>
      </c>
      <c r="B12" s="4" t="s">
        <v>33</v>
      </c>
    </row>
    <row r="13" spans="1:3" x14ac:dyDescent="0.3">
      <c r="A13" s="5" t="s">
        <v>31</v>
      </c>
      <c r="B13" s="4" t="s">
        <v>32</v>
      </c>
    </row>
    <row r="14" spans="1:3" x14ac:dyDescent="0.3">
      <c r="A14" s="5" t="s">
        <v>34</v>
      </c>
      <c r="B14" s="4" t="s">
        <v>35</v>
      </c>
    </row>
    <row r="15" spans="1:3" x14ac:dyDescent="0.3">
      <c r="A15" s="5" t="s">
        <v>36</v>
      </c>
      <c r="B15" s="4" t="s">
        <v>37</v>
      </c>
    </row>
    <row r="16" spans="1:3" x14ac:dyDescent="0.3">
      <c r="A16" s="5" t="s">
        <v>38</v>
      </c>
      <c r="B16" s="4" t="s">
        <v>39</v>
      </c>
    </row>
    <row r="17" spans="1:2" x14ac:dyDescent="0.3">
      <c r="A17" s="5" t="s">
        <v>40</v>
      </c>
      <c r="B17" s="4" t="s">
        <v>41</v>
      </c>
    </row>
    <row r="18" spans="1:2" x14ac:dyDescent="0.3">
      <c r="A18" s="5" t="s">
        <v>46</v>
      </c>
      <c r="B18" s="4" t="s">
        <v>48</v>
      </c>
    </row>
    <row r="19" spans="1:2" x14ac:dyDescent="0.3">
      <c r="A19" s="5" t="s">
        <v>47</v>
      </c>
      <c r="B19" s="4" t="s">
        <v>49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Level Data</vt:lpstr>
      <vt:lpstr>Totals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Travis</dc:creator>
  <cp:lastModifiedBy>Roger Blanken</cp:lastModifiedBy>
  <dcterms:created xsi:type="dcterms:W3CDTF">2013-09-23T21:32:37Z</dcterms:created>
  <dcterms:modified xsi:type="dcterms:W3CDTF">2018-04-23T14:58:37Z</dcterms:modified>
</cp:coreProperties>
</file>