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cbe.net\EData\redirected$\RENEE.LANGSTON\My Documents\Bids\FY 20 BIDS\20-001 SNP MILK BID\"/>
    </mc:Choice>
  </mc:AlternateContent>
  <bookViews>
    <workbookView xWindow="-120" yWindow="-120" windowWidth="29040" windowHeight="15990"/>
  </bookViews>
  <sheets>
    <sheet name="Firm" sheetId="3" r:id="rId1"/>
    <sheet name="Escalating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3" l="1"/>
  <c r="R33" i="3"/>
  <c r="R31" i="3"/>
  <c r="R29" i="3"/>
  <c r="R27" i="3"/>
  <c r="R25" i="3"/>
  <c r="R23" i="3"/>
  <c r="R21" i="3"/>
  <c r="R19" i="3"/>
  <c r="R17" i="3"/>
  <c r="R15" i="3"/>
  <c r="R13" i="3"/>
  <c r="R11" i="3"/>
  <c r="R9" i="3"/>
  <c r="K9" i="3"/>
  <c r="R38" i="3" l="1"/>
  <c r="K35" i="5" l="1"/>
  <c r="K33" i="5"/>
  <c r="K31" i="5"/>
  <c r="K29" i="5"/>
  <c r="K27" i="5"/>
  <c r="K25" i="5"/>
  <c r="K23" i="5"/>
  <c r="K21" i="5"/>
  <c r="K19" i="5"/>
  <c r="K17" i="5"/>
  <c r="K15" i="5"/>
  <c r="K13" i="5"/>
  <c r="K11" i="5"/>
  <c r="K9" i="5"/>
  <c r="K38" i="5" l="1"/>
  <c r="K15" i="3"/>
  <c r="K13" i="3"/>
  <c r="K35" i="3" l="1"/>
  <c r="K33" i="3"/>
  <c r="K31" i="3"/>
  <c r="K29" i="3"/>
  <c r="K27" i="3"/>
  <c r="K25" i="3"/>
  <c r="K23" i="3"/>
  <c r="K21" i="3"/>
  <c r="K19" i="3"/>
  <c r="K17" i="3"/>
  <c r="K11" i="3"/>
  <c r="K38" i="3" l="1"/>
</calcChain>
</file>

<file path=xl/sharedStrings.xml><?xml version="1.0" encoding="utf-8"?>
<sst xmlns="http://schemas.openxmlformats.org/spreadsheetml/2006/main" count="252" uniqueCount="96">
  <si>
    <t>Item No.</t>
  </si>
  <si>
    <t>Estimated Qty.</t>
  </si>
  <si>
    <t xml:space="preserve">Description           </t>
  </si>
  <si>
    <t>Preferred Unit</t>
  </si>
  <si>
    <t>Brand / Product ID</t>
  </si>
  <si>
    <t>Vendor Code</t>
  </si>
  <si>
    <t>Purch. Unit</t>
  </si>
  <si>
    <t>Purch. Price</t>
  </si>
  <si>
    <t>Totals</t>
  </si>
  <si>
    <t>Notes (Rebates, etc.)</t>
  </si>
  <si>
    <t>MILK, BUTTERMILK, 1.5%, HALF GAL.</t>
  </si>
  <si>
    <t>1/HALF GAL.</t>
  </si>
  <si>
    <t xml:space="preserve">        - Milk, Buttermilk, 1.5%, Half Gallon</t>
  </si>
  <si>
    <t>Milk, Lactose Free, Half Pint</t>
  </si>
  <si>
    <t>12/HALF PINT</t>
  </si>
  <si>
    <t xml:space="preserve">        - Milk, Lactose Free, half pint</t>
  </si>
  <si>
    <t>MILK, CHOCOLATE</t>
  </si>
  <si>
    <t>1/HALF PINT</t>
  </si>
  <si>
    <t xml:space="preserve">        - Milk, Skim, Chocolate, half pint, no artificial sweetener, no high fructose corn syrup</t>
  </si>
  <si>
    <t>Milk, 1%, Chocolate</t>
  </si>
  <si>
    <t/>
  </si>
  <si>
    <t xml:space="preserve">        - Milk, 1%, Chocolate, half pint, no artificial sweetener, no high fructose corn syrup</t>
  </si>
  <si>
    <t>MILK, SKIM, HALF PINT</t>
  </si>
  <si>
    <t>1/HLF.PINT</t>
  </si>
  <si>
    <t xml:space="preserve">        - Milk, Skim, half pint</t>
  </si>
  <si>
    <t>MILK, LOWFAT 1%, HALF PINT</t>
  </si>
  <si>
    <t xml:space="preserve">        - Milk, 1%, half pint</t>
  </si>
  <si>
    <t>MILK, STRAWBERRY</t>
  </si>
  <si>
    <t xml:space="preserve">        - Milk, Skim, Strawberry, half pint, no artificial sweetener, no high fructose corn syrup</t>
  </si>
  <si>
    <t>Milk, 1%, Strawberry</t>
  </si>
  <si>
    <t xml:space="preserve">        - Milk, 1%, Strawberry, half pint, no artificial sweetener, no high fructose corn syrup</t>
  </si>
  <si>
    <t>MILK, VANILLA</t>
  </si>
  <si>
    <t>1/2 PINT</t>
  </si>
  <si>
    <t xml:space="preserve">        - Milk, Skim, Vanilla, half pint, no artificial sweetener, no high fructose corn syrup</t>
  </si>
  <si>
    <t>Milk, 1%, Vanilla</t>
  </si>
  <si>
    <t xml:space="preserve">        - Milk, 1%, Vanilla, half pint, no artificial sweetener, no high fructose corn syrup</t>
  </si>
  <si>
    <t>MILK, 2% RDFAT, GAL</t>
  </si>
  <si>
    <t>GALLON</t>
  </si>
  <si>
    <t xml:space="preserve">        - Milk, 2%, Gallon</t>
  </si>
  <si>
    <t>MILK, FAT FREE SKIM, GALLON</t>
  </si>
  <si>
    <t>1/GAL</t>
  </si>
  <si>
    <t xml:space="preserve">        - MILK, SKIM, GALLON</t>
  </si>
  <si>
    <t>SOUR CREAM, Light 5#</t>
  </si>
  <si>
    <t>1/5# BUCKET</t>
  </si>
  <si>
    <t xml:space="preserve">        - Sour Cream, Reduced Fat</t>
  </si>
  <si>
    <t>COTTAGE CHEESE, SMALL CURD</t>
  </si>
  <si>
    <t>5# TUB</t>
  </si>
  <si>
    <t xml:space="preserve">        - Cottage Cheese, Small Curd, 1% Fat</t>
  </si>
  <si>
    <t>Total:</t>
  </si>
  <si>
    <t>Company Name:</t>
  </si>
  <si>
    <t>IMPORTANT: Numbers only in price fields!</t>
  </si>
  <si>
    <t>ReqBidAward</t>
  </si>
  <si>
    <t>HOUSTON COUNTY SCHOOL NUTRITION PROGRAM</t>
  </si>
  <si>
    <t>ITB# 20-001</t>
  </si>
  <si>
    <t>Milk and Dairy Products</t>
  </si>
  <si>
    <t>2,000,000</t>
  </si>
  <si>
    <t>Borden Dairy</t>
  </si>
  <si>
    <t>Dairy Fresh</t>
  </si>
  <si>
    <t>16570</t>
  </si>
  <si>
    <t>25369</t>
  </si>
  <si>
    <t>25396</t>
  </si>
  <si>
    <t>25352</t>
  </si>
  <si>
    <t>25351</t>
  </si>
  <si>
    <t>25373</t>
  </si>
  <si>
    <t>NA</t>
  </si>
  <si>
    <t>25371</t>
  </si>
  <si>
    <t>25078</t>
  </si>
  <si>
    <t>25080</t>
  </si>
  <si>
    <t>21945</t>
  </si>
  <si>
    <t>25152</t>
  </si>
  <si>
    <t>271</t>
  </si>
  <si>
    <t>Lactaid</t>
  </si>
  <si>
    <t>Borden</t>
  </si>
  <si>
    <t>1</t>
  </si>
  <si>
    <t>Choc 1% only</t>
  </si>
  <si>
    <t>BORDEN</t>
  </si>
  <si>
    <t>BARBER</t>
  </si>
  <si>
    <t>21649</t>
  </si>
  <si>
    <t>1/HALF GALLON</t>
  </si>
  <si>
    <t>DAIRY PURE</t>
  </si>
  <si>
    <t>57001</t>
  </si>
  <si>
    <t>TRUMOO</t>
  </si>
  <si>
    <t>48104</t>
  </si>
  <si>
    <t>N/A</t>
  </si>
  <si>
    <t>51909</t>
  </si>
  <si>
    <t>51985</t>
  </si>
  <si>
    <t>46073</t>
  </si>
  <si>
    <t>47472</t>
  </si>
  <si>
    <t>DAIRY BELLE</t>
  </si>
  <si>
    <t>34678</t>
  </si>
  <si>
    <t>34673</t>
  </si>
  <si>
    <t>DEAN</t>
  </si>
  <si>
    <t>54017</t>
  </si>
  <si>
    <t>1/5LB TUB</t>
  </si>
  <si>
    <t>18821</t>
  </si>
  <si>
    <t>Dean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</si>
</sst>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1" xfId="0" applyFont="1" applyFill="1" applyBorder="1" applyProtection="1"/>
    <xf numFmtId="49" fontId="0" fillId="0" borderId="0" xfId="0" applyNumberFormat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0" borderId="0" xfId="0" applyNumberFormat="1" applyProtection="1"/>
    <xf numFmtId="0" fontId="0" fillId="2" borderId="2" xfId="0" applyFill="1" applyBorder="1" applyProtection="1">
      <protection locked="0"/>
    </xf>
    <xf numFmtId="49" fontId="2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165" fontId="0" fillId="0" borderId="3" xfId="0" applyNumberFormat="1" applyFill="1" applyBorder="1" applyProtection="1"/>
    <xf numFmtId="49" fontId="0" fillId="2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Protection="1"/>
    <xf numFmtId="0" fontId="4" fillId="0" borderId="0" xfId="0" applyFont="1" applyProtection="1"/>
    <xf numFmtId="3" fontId="0" fillId="0" borderId="0" xfId="0" applyNumberFormat="1" applyAlignment="1" applyProtection="1">
      <alignment horizontal="center"/>
    </xf>
    <xf numFmtId="0" fontId="0" fillId="0" borderId="0" xfId="0" applyProtection="1"/>
    <xf numFmtId="3" fontId="0" fillId="0" borderId="0" xfId="0" applyNumberFormat="1" applyProtection="1"/>
    <xf numFmtId="0" fontId="0" fillId="3" borderId="0" xfId="0" applyFill="1" applyProtection="1"/>
    <xf numFmtId="165" fontId="0" fillId="0" borderId="0" xfId="0" applyNumberFormat="1" applyProtection="1"/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4" borderId="4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Normal="100" workbookViewId="0">
      <selection activeCell="R38" sqref="R38"/>
    </sheetView>
  </sheetViews>
  <sheetFormatPr defaultColWidth="8.85546875" defaultRowHeight="15" x14ac:dyDescent="0.25"/>
  <cols>
    <col min="1" max="1" width="8" style="16" bestFit="1" customWidth="1"/>
    <col min="2" max="2" width="12.7109375" style="16" bestFit="1" customWidth="1"/>
    <col min="3" max="3" width="1.7109375" style="16" customWidth="1"/>
    <col min="4" max="4" width="30.28515625" style="16" bestFit="1" customWidth="1"/>
    <col min="5" max="5" width="12.28515625" style="16" bestFit="1" customWidth="1"/>
    <col min="6" max="6" width="2.7109375" style="16" customWidth="1"/>
    <col min="7" max="7" width="15.7109375" style="16" bestFit="1" customWidth="1"/>
    <col min="8" max="11" width="15.7109375" style="16" customWidth="1"/>
    <col min="12" max="12" width="19.85546875" style="16" bestFit="1" customWidth="1"/>
    <col min="13" max="13" width="4.5703125" style="16" customWidth="1"/>
    <col min="14" max="14" width="17.28515625" style="16" bestFit="1" customWidth="1"/>
    <col min="15" max="15" width="12.5703125" style="16" bestFit="1" customWidth="1"/>
    <col min="16" max="16" width="15" style="16" bestFit="1" customWidth="1"/>
    <col min="17" max="17" width="11.42578125" style="16" bestFit="1" customWidth="1"/>
    <col min="18" max="18" width="12.42578125" style="16" customWidth="1"/>
    <col min="19" max="16384" width="8.85546875" style="16"/>
  </cols>
  <sheetData>
    <row r="1" spans="1:19" x14ac:dyDescent="0.25">
      <c r="A1" s="1" t="s">
        <v>52</v>
      </c>
      <c r="B1" s="1"/>
      <c r="C1" s="1"/>
      <c r="D1" s="1"/>
      <c r="E1" s="1"/>
      <c r="F1" s="1"/>
      <c r="G1" s="1"/>
      <c r="H1" s="1"/>
      <c r="I1" s="1"/>
      <c r="J1" s="14" t="s">
        <v>51</v>
      </c>
      <c r="K1" s="1"/>
      <c r="L1" s="1"/>
    </row>
    <row r="2" spans="1:19" x14ac:dyDescent="0.2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9" x14ac:dyDescent="0.25">
      <c r="A3" s="1" t="s">
        <v>54</v>
      </c>
      <c r="B3" s="1"/>
      <c r="C3" s="1"/>
      <c r="D3" s="1"/>
      <c r="E3" s="13"/>
      <c r="F3" s="1"/>
      <c r="G3" s="1"/>
      <c r="H3" s="1"/>
      <c r="I3" s="1"/>
      <c r="J3" s="1"/>
      <c r="K3" s="1"/>
      <c r="L3" s="1"/>
    </row>
    <row r="4" spans="1:19" x14ac:dyDescent="0.25">
      <c r="A4" s="13" t="s">
        <v>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9" ht="15.75" thickBot="1" x14ac:dyDescent="0.3">
      <c r="A5" s="1" t="s">
        <v>49</v>
      </c>
      <c r="B5" s="1"/>
      <c r="C5" s="1"/>
      <c r="D5" s="12"/>
      <c r="E5" s="1"/>
      <c r="F5" s="1"/>
      <c r="G5" s="1"/>
      <c r="H5" s="1"/>
      <c r="I5" s="1"/>
      <c r="J5" s="1"/>
      <c r="K5" s="1"/>
      <c r="L5" s="1"/>
    </row>
    <row r="6" spans="1:19" ht="15.75" thickBot="1" x14ac:dyDescent="0.3">
      <c r="A6" s="1"/>
      <c r="B6" s="1"/>
      <c r="C6" s="1"/>
      <c r="D6" s="1"/>
      <c r="E6" s="1"/>
      <c r="F6" s="1"/>
      <c r="G6" s="20" t="s">
        <v>75</v>
      </c>
      <c r="H6" s="21"/>
      <c r="I6" s="21"/>
      <c r="J6" s="21"/>
      <c r="K6" s="21"/>
      <c r="L6" s="22"/>
      <c r="M6" s="18"/>
      <c r="N6" s="20" t="s">
        <v>95</v>
      </c>
      <c r="O6" s="21"/>
      <c r="P6" s="21"/>
      <c r="Q6" s="21"/>
      <c r="R6" s="21"/>
      <c r="S6" s="22"/>
    </row>
    <row r="7" spans="1:19" ht="15.75" thickBot="1" x14ac:dyDescent="0.3">
      <c r="A7" s="2" t="s">
        <v>0</v>
      </c>
      <c r="B7" s="2" t="s">
        <v>1</v>
      </c>
      <c r="C7" s="2"/>
      <c r="D7" s="2" t="s">
        <v>2</v>
      </c>
      <c r="E7" s="2" t="s">
        <v>3</v>
      </c>
      <c r="F7" s="2"/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18"/>
      <c r="N7" s="2" t="s">
        <v>4</v>
      </c>
      <c r="O7" s="2" t="s">
        <v>5</v>
      </c>
      <c r="P7" s="2" t="s">
        <v>6</v>
      </c>
      <c r="Q7" s="2" t="s">
        <v>7</v>
      </c>
      <c r="R7" s="2" t="s">
        <v>8</v>
      </c>
      <c r="S7" s="2" t="s">
        <v>9</v>
      </c>
    </row>
    <row r="8" spans="1:19" ht="15.75" thickTop="1" x14ac:dyDescent="0.25">
      <c r="M8" s="18"/>
    </row>
    <row r="9" spans="1:19" x14ac:dyDescent="0.25">
      <c r="A9" s="3">
        <v>101</v>
      </c>
      <c r="B9" s="15">
        <v>260</v>
      </c>
      <c r="D9" s="4" t="s">
        <v>10</v>
      </c>
      <c r="E9" s="3" t="s">
        <v>11</v>
      </c>
      <c r="F9" s="3"/>
      <c r="G9" s="5" t="s">
        <v>57</v>
      </c>
      <c r="H9" s="5" t="s">
        <v>70</v>
      </c>
      <c r="I9" s="5" t="s">
        <v>73</v>
      </c>
      <c r="J9" s="6">
        <v>2.06</v>
      </c>
      <c r="K9" s="7">
        <f>B9 * J9</f>
        <v>535.6</v>
      </c>
      <c r="L9" s="8"/>
      <c r="M9" s="18"/>
      <c r="N9" s="5" t="s">
        <v>76</v>
      </c>
      <c r="O9" s="5" t="s">
        <v>77</v>
      </c>
      <c r="P9" s="5" t="s">
        <v>78</v>
      </c>
      <c r="Q9" s="6">
        <v>2.0373000000000001</v>
      </c>
      <c r="R9" s="19">
        <f>B9 * Q9</f>
        <v>529.69799999999998</v>
      </c>
      <c r="S9" s="8"/>
    </row>
    <row r="10" spans="1:19" x14ac:dyDescent="0.25">
      <c r="B10" s="17"/>
      <c r="C10" s="9" t="s">
        <v>12</v>
      </c>
      <c r="M10" s="18"/>
    </row>
    <row r="11" spans="1:19" x14ac:dyDescent="0.25">
      <c r="A11" s="3">
        <v>107</v>
      </c>
      <c r="B11" s="15">
        <v>3000</v>
      </c>
      <c r="D11" s="4" t="s">
        <v>13</v>
      </c>
      <c r="E11" s="3" t="s">
        <v>14</v>
      </c>
      <c r="F11" s="3"/>
      <c r="G11" s="5" t="s">
        <v>71</v>
      </c>
      <c r="H11" s="5" t="s">
        <v>58</v>
      </c>
      <c r="I11" s="5" t="s">
        <v>73</v>
      </c>
      <c r="J11" s="6">
        <v>0.60299999999999998</v>
      </c>
      <c r="K11" s="7">
        <f>B11 * J11</f>
        <v>1809</v>
      </c>
      <c r="L11" s="8"/>
      <c r="M11" s="18"/>
      <c r="N11" s="5" t="s">
        <v>79</v>
      </c>
      <c r="O11" s="5" t="s">
        <v>80</v>
      </c>
      <c r="P11" s="5" t="s">
        <v>17</v>
      </c>
      <c r="Q11" s="6">
        <v>0.56000000000000005</v>
      </c>
      <c r="R11" s="19">
        <f>B11 * Q11</f>
        <v>1680.0000000000002</v>
      </c>
      <c r="S11" s="8"/>
    </row>
    <row r="12" spans="1:19" x14ac:dyDescent="0.25">
      <c r="B12" s="17"/>
      <c r="C12" s="9" t="s">
        <v>15</v>
      </c>
      <c r="M12" s="18"/>
    </row>
    <row r="13" spans="1:19" x14ac:dyDescent="0.25">
      <c r="A13" s="3">
        <v>113</v>
      </c>
      <c r="B13" s="15" t="s">
        <v>55</v>
      </c>
      <c r="D13" s="4" t="s">
        <v>16</v>
      </c>
      <c r="E13" s="3" t="s">
        <v>17</v>
      </c>
      <c r="F13" s="3"/>
      <c r="G13" s="5" t="s">
        <v>72</v>
      </c>
      <c r="H13" s="5" t="s">
        <v>59</v>
      </c>
      <c r="I13" s="5" t="s">
        <v>73</v>
      </c>
      <c r="J13" s="6">
        <v>0.24479999999999999</v>
      </c>
      <c r="K13" s="7">
        <f>B13*J13</f>
        <v>489600</v>
      </c>
      <c r="L13" s="8"/>
      <c r="M13" s="18"/>
      <c r="N13" s="5" t="s">
        <v>81</v>
      </c>
      <c r="O13" s="5" t="s">
        <v>82</v>
      </c>
      <c r="P13" s="5" t="s">
        <v>17</v>
      </c>
      <c r="Q13" s="6">
        <v>0.22209999999999999</v>
      </c>
      <c r="R13" s="19">
        <f>B13 * Q13</f>
        <v>444200</v>
      </c>
      <c r="S13" s="8"/>
    </row>
    <row r="14" spans="1:19" x14ac:dyDescent="0.25">
      <c r="B14" s="17"/>
      <c r="C14" s="9" t="s">
        <v>18</v>
      </c>
      <c r="M14" s="18"/>
    </row>
    <row r="15" spans="1:19" x14ac:dyDescent="0.25">
      <c r="A15" s="3">
        <v>114</v>
      </c>
      <c r="B15" s="15" t="s">
        <v>55</v>
      </c>
      <c r="D15" s="4" t="s">
        <v>19</v>
      </c>
      <c r="E15" s="3" t="s">
        <v>20</v>
      </c>
      <c r="F15" s="3"/>
      <c r="G15" s="5" t="s">
        <v>72</v>
      </c>
      <c r="H15" s="5" t="s">
        <v>60</v>
      </c>
      <c r="I15" s="5" t="s">
        <v>73</v>
      </c>
      <c r="J15" s="6">
        <v>0.2545</v>
      </c>
      <c r="K15" s="7">
        <f>B15*J15</f>
        <v>509000</v>
      </c>
      <c r="L15" s="8"/>
      <c r="M15" s="18"/>
      <c r="N15" s="5" t="s">
        <v>83</v>
      </c>
      <c r="O15" s="5"/>
      <c r="P15" s="5"/>
      <c r="Q15" s="6"/>
      <c r="R15" s="19">
        <f>B15 * Q15</f>
        <v>0</v>
      </c>
      <c r="S15" s="8"/>
    </row>
    <row r="16" spans="1:19" x14ac:dyDescent="0.25">
      <c r="B16" s="17"/>
      <c r="C16" s="9" t="s">
        <v>21</v>
      </c>
      <c r="M16" s="18"/>
    </row>
    <row r="17" spans="1:19" x14ac:dyDescent="0.25">
      <c r="A17" s="3">
        <v>115</v>
      </c>
      <c r="B17" s="15">
        <v>50000</v>
      </c>
      <c r="D17" s="4" t="s">
        <v>22</v>
      </c>
      <c r="E17" s="3" t="s">
        <v>23</v>
      </c>
      <c r="F17" s="3"/>
      <c r="G17" s="5" t="s">
        <v>72</v>
      </c>
      <c r="H17" s="5" t="s">
        <v>61</v>
      </c>
      <c r="I17" s="5" t="s">
        <v>73</v>
      </c>
      <c r="J17" s="6">
        <v>0.23449999999999999</v>
      </c>
      <c r="K17" s="7">
        <f>B17 * J17</f>
        <v>11725</v>
      </c>
      <c r="L17" s="8"/>
      <c r="M17" s="18"/>
      <c r="N17" s="5" t="s">
        <v>79</v>
      </c>
      <c r="O17" s="5" t="s">
        <v>84</v>
      </c>
      <c r="P17" s="5" t="s">
        <v>17</v>
      </c>
      <c r="Q17" s="6">
        <v>0.2303</v>
      </c>
      <c r="R17" s="19">
        <f>B17 * Q17</f>
        <v>11515</v>
      </c>
      <c r="S17" s="8"/>
    </row>
    <row r="18" spans="1:19" x14ac:dyDescent="0.25">
      <c r="B18" s="17"/>
      <c r="C18" s="9" t="s">
        <v>24</v>
      </c>
      <c r="M18" s="18"/>
    </row>
    <row r="19" spans="1:19" x14ac:dyDescent="0.25">
      <c r="A19" s="3">
        <v>117</v>
      </c>
      <c r="B19" s="15">
        <v>800000</v>
      </c>
      <c r="D19" s="4" t="s">
        <v>25</v>
      </c>
      <c r="E19" s="3" t="s">
        <v>17</v>
      </c>
      <c r="F19" s="3"/>
      <c r="G19" s="5" t="s">
        <v>72</v>
      </c>
      <c r="H19" s="5" t="s">
        <v>62</v>
      </c>
      <c r="I19" s="5" t="s">
        <v>73</v>
      </c>
      <c r="J19" s="6">
        <v>0.24399999999999999</v>
      </c>
      <c r="K19" s="7">
        <f>B19 * J19</f>
        <v>195200</v>
      </c>
      <c r="L19" s="8"/>
      <c r="M19" s="18"/>
      <c r="N19" s="5" t="s">
        <v>79</v>
      </c>
      <c r="O19" s="5" t="s">
        <v>85</v>
      </c>
      <c r="P19" s="5" t="s">
        <v>17</v>
      </c>
      <c r="Q19" s="6">
        <v>0.22220000000000001</v>
      </c>
      <c r="R19" s="19">
        <f>B19 * Q19</f>
        <v>177760</v>
      </c>
      <c r="S19" s="8"/>
    </row>
    <row r="20" spans="1:19" x14ac:dyDescent="0.25">
      <c r="B20" s="17"/>
      <c r="C20" s="9" t="s">
        <v>26</v>
      </c>
      <c r="M20" s="18"/>
    </row>
    <row r="21" spans="1:19" x14ac:dyDescent="0.25">
      <c r="A21" s="3">
        <v>120</v>
      </c>
      <c r="B21" s="15">
        <v>300000</v>
      </c>
      <c r="D21" s="4" t="s">
        <v>27</v>
      </c>
      <c r="E21" s="3" t="s">
        <v>17</v>
      </c>
      <c r="F21" s="3"/>
      <c r="G21" s="5" t="s">
        <v>72</v>
      </c>
      <c r="H21" s="5" t="s">
        <v>63</v>
      </c>
      <c r="I21" s="5" t="s">
        <v>73</v>
      </c>
      <c r="J21" s="6">
        <v>0.247</v>
      </c>
      <c r="K21" s="7">
        <f>B21 * J21</f>
        <v>74100</v>
      </c>
      <c r="L21" s="8"/>
      <c r="M21" s="18"/>
      <c r="N21" s="5" t="s">
        <v>81</v>
      </c>
      <c r="O21" s="5" t="s">
        <v>86</v>
      </c>
      <c r="P21" s="5" t="s">
        <v>17</v>
      </c>
      <c r="Q21" s="6">
        <v>0.24299999999999999</v>
      </c>
      <c r="R21" s="19">
        <f>B21 * Q21</f>
        <v>72900</v>
      </c>
      <c r="S21" s="8"/>
    </row>
    <row r="22" spans="1:19" x14ac:dyDescent="0.25">
      <c r="B22" s="17"/>
      <c r="C22" s="9" t="s">
        <v>28</v>
      </c>
      <c r="M22" s="18"/>
    </row>
    <row r="23" spans="1:19" x14ac:dyDescent="0.25">
      <c r="A23" s="3">
        <v>121</v>
      </c>
      <c r="B23" s="15">
        <v>300000</v>
      </c>
      <c r="D23" s="4" t="s">
        <v>29</v>
      </c>
      <c r="E23" s="3" t="s">
        <v>20</v>
      </c>
      <c r="F23" s="3"/>
      <c r="G23" s="5" t="s">
        <v>64</v>
      </c>
      <c r="H23" s="5" t="s">
        <v>64</v>
      </c>
      <c r="I23" s="5"/>
      <c r="J23" s="6"/>
      <c r="K23" s="7">
        <f>B23 * J23</f>
        <v>0</v>
      </c>
      <c r="L23" s="8" t="s">
        <v>74</v>
      </c>
      <c r="M23" s="18"/>
      <c r="N23" s="5" t="s">
        <v>83</v>
      </c>
      <c r="O23" s="5"/>
      <c r="P23" s="5"/>
      <c r="Q23" s="6"/>
      <c r="R23" s="19">
        <f>B23 * Q23</f>
        <v>0</v>
      </c>
      <c r="S23" s="8"/>
    </row>
    <row r="24" spans="1:19" x14ac:dyDescent="0.25">
      <c r="B24" s="17"/>
      <c r="C24" s="9" t="s">
        <v>30</v>
      </c>
      <c r="M24" s="18"/>
    </row>
    <row r="25" spans="1:19" x14ac:dyDescent="0.25">
      <c r="A25" s="3">
        <v>123</v>
      </c>
      <c r="B25" s="15">
        <v>100000</v>
      </c>
      <c r="D25" s="4" t="s">
        <v>31</v>
      </c>
      <c r="E25" s="3" t="s">
        <v>32</v>
      </c>
      <c r="F25" s="3"/>
      <c r="G25" s="5" t="s">
        <v>72</v>
      </c>
      <c r="H25" s="5" t="s">
        <v>65</v>
      </c>
      <c r="I25" s="5" t="s">
        <v>73</v>
      </c>
      <c r="J25" s="6">
        <v>0.2535</v>
      </c>
      <c r="K25" s="7">
        <f>B25 * J25</f>
        <v>25350</v>
      </c>
      <c r="L25" s="8"/>
      <c r="M25" s="18"/>
      <c r="N25" s="5" t="s">
        <v>81</v>
      </c>
      <c r="O25" s="5" t="s">
        <v>87</v>
      </c>
      <c r="P25" s="5" t="s">
        <v>17</v>
      </c>
      <c r="Q25" s="6">
        <v>0.24299999999999999</v>
      </c>
      <c r="R25" s="19">
        <f>B25 * Q25</f>
        <v>24300</v>
      </c>
      <c r="S25" s="8"/>
    </row>
    <row r="26" spans="1:19" x14ac:dyDescent="0.25">
      <c r="B26" s="17"/>
      <c r="C26" s="9" t="s">
        <v>33</v>
      </c>
      <c r="M26" s="18"/>
    </row>
    <row r="27" spans="1:19" x14ac:dyDescent="0.25">
      <c r="A27" s="3">
        <v>124</v>
      </c>
      <c r="B27" s="15">
        <v>100000</v>
      </c>
      <c r="D27" s="4" t="s">
        <v>34</v>
      </c>
      <c r="E27" s="3" t="s">
        <v>20</v>
      </c>
      <c r="F27" s="3"/>
      <c r="G27" s="5" t="s">
        <v>64</v>
      </c>
      <c r="H27" s="5" t="s">
        <v>64</v>
      </c>
      <c r="I27" s="5"/>
      <c r="J27" s="6"/>
      <c r="K27" s="7">
        <f>B27 * J27</f>
        <v>0</v>
      </c>
      <c r="L27" s="8" t="s">
        <v>74</v>
      </c>
      <c r="M27" s="18"/>
      <c r="N27" s="5" t="s">
        <v>83</v>
      </c>
      <c r="O27" s="5"/>
      <c r="P27" s="5"/>
      <c r="Q27" s="6"/>
      <c r="R27" s="19">
        <f>B27 * Q27</f>
        <v>0</v>
      </c>
      <c r="S27" s="8"/>
    </row>
    <row r="28" spans="1:19" x14ac:dyDescent="0.25">
      <c r="B28" s="17"/>
      <c r="C28" s="9" t="s">
        <v>35</v>
      </c>
      <c r="M28" s="18"/>
    </row>
    <row r="29" spans="1:19" x14ac:dyDescent="0.25">
      <c r="A29" s="3">
        <v>130</v>
      </c>
      <c r="B29" s="15">
        <v>300</v>
      </c>
      <c r="D29" s="4" t="s">
        <v>36</v>
      </c>
      <c r="E29" s="3" t="s">
        <v>37</v>
      </c>
      <c r="F29" s="3"/>
      <c r="G29" s="5" t="s">
        <v>72</v>
      </c>
      <c r="H29" s="5" t="s">
        <v>66</v>
      </c>
      <c r="I29" s="5" t="s">
        <v>73</v>
      </c>
      <c r="J29" s="6">
        <v>3.66</v>
      </c>
      <c r="K29" s="7">
        <f>B29 * J29</f>
        <v>1098</v>
      </c>
      <c r="L29" s="8"/>
      <c r="M29" s="18"/>
      <c r="N29" s="5" t="s">
        <v>88</v>
      </c>
      <c r="O29" s="5" t="s">
        <v>89</v>
      </c>
      <c r="P29" s="5" t="s">
        <v>37</v>
      </c>
      <c r="Q29" s="6">
        <v>3.6976</v>
      </c>
      <c r="R29" s="19">
        <f>B29 * Q29</f>
        <v>1109.28</v>
      </c>
      <c r="S29" s="8"/>
    </row>
    <row r="30" spans="1:19" x14ac:dyDescent="0.25">
      <c r="B30" s="17"/>
      <c r="C30" s="9" t="s">
        <v>38</v>
      </c>
      <c r="M30" s="18"/>
    </row>
    <row r="31" spans="1:19" x14ac:dyDescent="0.25">
      <c r="A31" s="3">
        <v>133</v>
      </c>
      <c r="B31" s="15">
        <v>4</v>
      </c>
      <c r="D31" s="4" t="s">
        <v>39</v>
      </c>
      <c r="E31" s="3" t="s">
        <v>40</v>
      </c>
      <c r="F31" s="3"/>
      <c r="G31" s="5" t="s">
        <v>72</v>
      </c>
      <c r="H31" s="5" t="s">
        <v>67</v>
      </c>
      <c r="I31" s="5" t="s">
        <v>73</v>
      </c>
      <c r="J31" s="6">
        <v>3.3</v>
      </c>
      <c r="K31" s="7">
        <f>B31 * J31</f>
        <v>13.2</v>
      </c>
      <c r="L31" s="8"/>
      <c r="M31" s="18"/>
      <c r="N31" s="5" t="s">
        <v>88</v>
      </c>
      <c r="O31" s="5" t="s">
        <v>90</v>
      </c>
      <c r="P31" s="5" t="s">
        <v>37</v>
      </c>
      <c r="Q31" s="6">
        <v>3.1454</v>
      </c>
      <c r="R31" s="19">
        <f>B31 * Q31</f>
        <v>12.5816</v>
      </c>
      <c r="S31" s="8"/>
    </row>
    <row r="32" spans="1:19" x14ac:dyDescent="0.25">
      <c r="B32" s="17"/>
      <c r="C32" s="9" t="s">
        <v>41</v>
      </c>
      <c r="M32" s="18"/>
    </row>
    <row r="33" spans="1:19" x14ac:dyDescent="0.25">
      <c r="A33" s="3">
        <v>141</v>
      </c>
      <c r="B33" s="15">
        <v>10</v>
      </c>
      <c r="D33" s="4" t="s">
        <v>42</v>
      </c>
      <c r="E33" s="3" t="s">
        <v>43</v>
      </c>
      <c r="F33" s="3"/>
      <c r="G33" s="5" t="s">
        <v>72</v>
      </c>
      <c r="H33" s="5" t="s">
        <v>68</v>
      </c>
      <c r="I33" s="5" t="s">
        <v>73</v>
      </c>
      <c r="J33" s="6">
        <v>7.38</v>
      </c>
      <c r="K33" s="7">
        <f>B33 * J33</f>
        <v>73.8</v>
      </c>
      <c r="L33" s="8"/>
      <c r="M33" s="18"/>
      <c r="N33" s="5" t="s">
        <v>91</v>
      </c>
      <c r="O33" s="5" t="s">
        <v>92</v>
      </c>
      <c r="P33" s="5" t="s">
        <v>93</v>
      </c>
      <c r="Q33" s="6">
        <v>7.3582000000000001</v>
      </c>
      <c r="R33" s="19">
        <f>B33 * Q33</f>
        <v>73.581999999999994</v>
      </c>
      <c r="S33" s="8"/>
    </row>
    <row r="34" spans="1:19" x14ac:dyDescent="0.25">
      <c r="B34" s="17"/>
      <c r="C34" s="9" t="s">
        <v>44</v>
      </c>
      <c r="M34" s="18"/>
    </row>
    <row r="35" spans="1:19" x14ac:dyDescent="0.25">
      <c r="A35" s="3">
        <v>145</v>
      </c>
      <c r="B35" s="15">
        <v>5</v>
      </c>
      <c r="D35" s="4" t="s">
        <v>45</v>
      </c>
      <c r="E35" s="3" t="s">
        <v>46</v>
      </c>
      <c r="F35" s="3"/>
      <c r="G35" s="5" t="s">
        <v>72</v>
      </c>
      <c r="H35" s="5" t="s">
        <v>69</v>
      </c>
      <c r="I35" s="5" t="s">
        <v>73</v>
      </c>
      <c r="J35" s="6">
        <v>6.5</v>
      </c>
      <c r="K35" s="7">
        <f>B35 * J35</f>
        <v>32.5</v>
      </c>
      <c r="L35" s="8"/>
      <c r="M35" s="18"/>
      <c r="N35" s="5" t="s">
        <v>91</v>
      </c>
      <c r="O35" s="5" t="s">
        <v>94</v>
      </c>
      <c r="P35" s="5" t="s">
        <v>93</v>
      </c>
      <c r="Q35" s="6">
        <v>7.1966000000000001</v>
      </c>
      <c r="R35" s="19">
        <f>B35 * Q35</f>
        <v>35.983000000000004</v>
      </c>
      <c r="S35" s="8"/>
    </row>
    <row r="36" spans="1:19" x14ac:dyDescent="0.25">
      <c r="C36" s="9" t="s">
        <v>47</v>
      </c>
      <c r="M36" s="18"/>
    </row>
    <row r="37" spans="1:19" ht="15.75" thickBot="1" x14ac:dyDescent="0.3">
      <c r="M37" s="18"/>
    </row>
    <row r="38" spans="1:19" ht="16.5" thickTop="1" thickBot="1" x14ac:dyDescent="0.3">
      <c r="J38" s="10" t="s">
        <v>48</v>
      </c>
      <c r="K38" s="11">
        <f>SUM(K9:K36)</f>
        <v>1308537.1000000001</v>
      </c>
      <c r="M38" s="18"/>
      <c r="Q38" s="10" t="s">
        <v>48</v>
      </c>
      <c r="R38" s="23">
        <f>SUM(R9:R36)</f>
        <v>734116.1246000001</v>
      </c>
    </row>
    <row r="39" spans="1:19" x14ac:dyDescent="0.25">
      <c r="M39" s="18"/>
    </row>
  </sheetData>
  <mergeCells count="2">
    <mergeCell ref="G6:L6"/>
    <mergeCell ref="N6:S6"/>
  </mergeCells>
  <printOptions horizontalCentered="1"/>
  <pageMargins left="0.2" right="0.2" top="0.25" bottom="0.2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N34" sqref="N34"/>
    </sheetView>
  </sheetViews>
  <sheetFormatPr defaultColWidth="8.85546875" defaultRowHeight="15" x14ac:dyDescent="0.25"/>
  <cols>
    <col min="1" max="1" width="8" style="16" bestFit="1" customWidth="1"/>
    <col min="2" max="2" width="12.7109375" style="16" bestFit="1" customWidth="1"/>
    <col min="3" max="3" width="1.7109375" style="16" customWidth="1"/>
    <col min="4" max="4" width="30.28515625" style="16" bestFit="1" customWidth="1"/>
    <col min="5" max="5" width="12.28515625" style="16" bestFit="1" customWidth="1"/>
    <col min="6" max="6" width="2.7109375" style="16" customWidth="1"/>
    <col min="7" max="7" width="15.7109375" style="16" bestFit="1" customWidth="1"/>
    <col min="8" max="11" width="15.7109375" style="16" customWidth="1"/>
    <col min="12" max="12" width="17.7109375" style="16" bestFit="1" customWidth="1"/>
    <col min="13" max="16384" width="8.85546875" style="16"/>
  </cols>
  <sheetData>
    <row r="1" spans="1:12" x14ac:dyDescent="0.25">
      <c r="A1" s="1" t="s">
        <v>52</v>
      </c>
      <c r="B1" s="1"/>
      <c r="C1" s="1"/>
      <c r="D1" s="1"/>
      <c r="E1" s="1"/>
      <c r="F1" s="1"/>
      <c r="G1" s="1"/>
      <c r="H1" s="1"/>
      <c r="I1" s="1"/>
      <c r="J1" s="14" t="s">
        <v>51</v>
      </c>
      <c r="K1" s="1"/>
      <c r="L1" s="1"/>
    </row>
    <row r="2" spans="1:12" x14ac:dyDescent="0.2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 t="s">
        <v>54</v>
      </c>
      <c r="B3" s="1"/>
      <c r="C3" s="1"/>
      <c r="D3" s="1"/>
      <c r="E3" s="13"/>
      <c r="F3" s="1"/>
      <c r="G3" s="1"/>
      <c r="H3" s="1"/>
      <c r="I3" s="1"/>
      <c r="J3" s="1"/>
      <c r="K3" s="1"/>
      <c r="L3" s="1"/>
    </row>
    <row r="4" spans="1:12" x14ac:dyDescent="0.25">
      <c r="A4" s="13" t="s">
        <v>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 t="s">
        <v>49</v>
      </c>
      <c r="B5" s="1"/>
      <c r="C5" s="1"/>
      <c r="D5" s="12" t="s">
        <v>56</v>
      </c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 x14ac:dyDescent="0.3">
      <c r="A7" s="2" t="s">
        <v>0</v>
      </c>
      <c r="B7" s="2" t="s">
        <v>1</v>
      </c>
      <c r="C7" s="2"/>
      <c r="D7" s="2" t="s">
        <v>2</v>
      </c>
      <c r="E7" s="2" t="s">
        <v>3</v>
      </c>
      <c r="F7" s="2"/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</row>
    <row r="8" spans="1:12" ht="15.75" thickTop="1" x14ac:dyDescent="0.25"/>
    <row r="9" spans="1:12" x14ac:dyDescent="0.25">
      <c r="A9" s="3">
        <v>101</v>
      </c>
      <c r="B9" s="15">
        <v>260</v>
      </c>
      <c r="D9" s="4" t="s">
        <v>10</v>
      </c>
      <c r="E9" s="3" t="s">
        <v>11</v>
      </c>
      <c r="F9" s="3"/>
      <c r="G9" s="5" t="s">
        <v>57</v>
      </c>
      <c r="H9" s="5" t="s">
        <v>70</v>
      </c>
      <c r="I9" s="5" t="s">
        <v>73</v>
      </c>
      <c r="J9" s="6">
        <v>2</v>
      </c>
      <c r="K9" s="7">
        <f>B9 * J9</f>
        <v>520</v>
      </c>
      <c r="L9" s="8"/>
    </row>
    <row r="10" spans="1:12" x14ac:dyDescent="0.25">
      <c r="B10" s="17"/>
      <c r="C10" s="9" t="s">
        <v>12</v>
      </c>
    </row>
    <row r="11" spans="1:12" x14ac:dyDescent="0.25">
      <c r="A11" s="3">
        <v>107</v>
      </c>
      <c r="B11" s="15">
        <v>3000</v>
      </c>
      <c r="D11" s="4" t="s">
        <v>13</v>
      </c>
      <c r="E11" s="3" t="s">
        <v>14</v>
      </c>
      <c r="F11" s="3"/>
      <c r="G11" s="5" t="s">
        <v>71</v>
      </c>
      <c r="H11" s="5" t="s">
        <v>58</v>
      </c>
      <c r="I11" s="5" t="s">
        <v>73</v>
      </c>
      <c r="J11" s="6">
        <v>0.60299999999999998</v>
      </c>
      <c r="K11" s="7">
        <f>B11 * J11</f>
        <v>1809</v>
      </c>
      <c r="L11" s="8"/>
    </row>
    <row r="12" spans="1:12" x14ac:dyDescent="0.25">
      <c r="B12" s="17"/>
      <c r="C12" s="9" t="s">
        <v>15</v>
      </c>
    </row>
    <row r="13" spans="1:12" x14ac:dyDescent="0.25">
      <c r="A13" s="3">
        <v>113</v>
      </c>
      <c r="B13" s="15" t="s">
        <v>55</v>
      </c>
      <c r="D13" s="4" t="s">
        <v>16</v>
      </c>
      <c r="E13" s="3" t="s">
        <v>17</v>
      </c>
      <c r="F13" s="3"/>
      <c r="G13" s="5" t="s">
        <v>72</v>
      </c>
      <c r="H13" s="5" t="s">
        <v>59</v>
      </c>
      <c r="I13" s="5" t="s">
        <v>73</v>
      </c>
      <c r="J13" s="6">
        <v>0.2374</v>
      </c>
      <c r="K13" s="7">
        <f>B13*J13</f>
        <v>474800</v>
      </c>
      <c r="L13" s="8"/>
    </row>
    <row r="14" spans="1:12" x14ac:dyDescent="0.25">
      <c r="B14" s="17"/>
      <c r="C14" s="9" t="s">
        <v>18</v>
      </c>
    </row>
    <row r="15" spans="1:12" x14ac:dyDescent="0.25">
      <c r="A15" s="3">
        <v>114</v>
      </c>
      <c r="B15" s="15" t="s">
        <v>55</v>
      </c>
      <c r="D15" s="4" t="s">
        <v>19</v>
      </c>
      <c r="E15" s="3" t="s">
        <v>20</v>
      </c>
      <c r="F15" s="3"/>
      <c r="G15" s="5" t="s">
        <v>72</v>
      </c>
      <c r="H15" s="5" t="s">
        <v>60</v>
      </c>
      <c r="I15" s="5" t="s">
        <v>73</v>
      </c>
      <c r="J15" s="6">
        <v>0.247</v>
      </c>
      <c r="K15" s="7">
        <f>B15*J15</f>
        <v>494000</v>
      </c>
      <c r="L15" s="8"/>
    </row>
    <row r="16" spans="1:12" x14ac:dyDescent="0.25">
      <c r="B16" s="17"/>
      <c r="C16" s="9" t="s">
        <v>21</v>
      </c>
    </row>
    <row r="17" spans="1:12" x14ac:dyDescent="0.25">
      <c r="A17" s="3">
        <v>115</v>
      </c>
      <c r="B17" s="15">
        <v>50000</v>
      </c>
      <c r="D17" s="4" t="s">
        <v>22</v>
      </c>
      <c r="E17" s="3" t="s">
        <v>23</v>
      </c>
      <c r="F17" s="3"/>
      <c r="G17" s="5" t="s">
        <v>72</v>
      </c>
      <c r="H17" s="5" t="s">
        <v>61</v>
      </c>
      <c r="I17" s="5" t="s">
        <v>73</v>
      </c>
      <c r="J17" s="6">
        <v>0.22700000000000001</v>
      </c>
      <c r="K17" s="7">
        <f>B17 * J17</f>
        <v>11350</v>
      </c>
      <c r="L17" s="8"/>
    </row>
    <row r="18" spans="1:12" x14ac:dyDescent="0.25">
      <c r="B18" s="17"/>
      <c r="C18" s="9" t="s">
        <v>24</v>
      </c>
    </row>
    <row r="19" spans="1:12" x14ac:dyDescent="0.25">
      <c r="A19" s="3">
        <v>117</v>
      </c>
      <c r="B19" s="15">
        <v>800000</v>
      </c>
      <c r="D19" s="4" t="s">
        <v>25</v>
      </c>
      <c r="E19" s="3" t="s">
        <v>17</v>
      </c>
      <c r="F19" s="3"/>
      <c r="G19" s="5" t="s">
        <v>72</v>
      </c>
      <c r="H19" s="5" t="s">
        <v>62</v>
      </c>
      <c r="I19" s="5" t="s">
        <v>73</v>
      </c>
      <c r="J19" s="6">
        <v>0.23649999999999999</v>
      </c>
      <c r="K19" s="7">
        <f>B19 * J19</f>
        <v>189200</v>
      </c>
      <c r="L19" s="8"/>
    </row>
    <row r="20" spans="1:12" x14ac:dyDescent="0.25">
      <c r="B20" s="17"/>
      <c r="C20" s="9" t="s">
        <v>26</v>
      </c>
    </row>
    <row r="21" spans="1:12" x14ac:dyDescent="0.25">
      <c r="A21" s="3">
        <v>120</v>
      </c>
      <c r="B21" s="15">
        <v>300000</v>
      </c>
      <c r="D21" s="4" t="s">
        <v>27</v>
      </c>
      <c r="E21" s="3" t="s">
        <v>17</v>
      </c>
      <c r="F21" s="3"/>
      <c r="G21" s="5" t="s">
        <v>72</v>
      </c>
      <c r="H21" s="5" t="s">
        <v>63</v>
      </c>
      <c r="I21" s="5" t="s">
        <v>73</v>
      </c>
      <c r="J21" s="6">
        <v>0.23949999999999999</v>
      </c>
      <c r="K21" s="7">
        <f>B21 * J21</f>
        <v>71850</v>
      </c>
      <c r="L21" s="8"/>
    </row>
    <row r="22" spans="1:12" x14ac:dyDescent="0.25">
      <c r="B22" s="17"/>
      <c r="C22" s="9" t="s">
        <v>28</v>
      </c>
    </row>
    <row r="23" spans="1:12" x14ac:dyDescent="0.25">
      <c r="A23" s="3">
        <v>121</v>
      </c>
      <c r="B23" s="15">
        <v>300000</v>
      </c>
      <c r="D23" s="4" t="s">
        <v>29</v>
      </c>
      <c r="E23" s="3" t="s">
        <v>20</v>
      </c>
      <c r="F23" s="3"/>
      <c r="G23" s="5" t="s">
        <v>64</v>
      </c>
      <c r="H23" s="5" t="s">
        <v>64</v>
      </c>
      <c r="I23" s="5"/>
      <c r="J23" s="6"/>
      <c r="K23" s="7">
        <f>B23 * J23</f>
        <v>0</v>
      </c>
      <c r="L23" s="8" t="s">
        <v>74</v>
      </c>
    </row>
    <row r="24" spans="1:12" x14ac:dyDescent="0.25">
      <c r="B24" s="17"/>
      <c r="C24" s="9" t="s">
        <v>30</v>
      </c>
    </row>
    <row r="25" spans="1:12" x14ac:dyDescent="0.25">
      <c r="A25" s="3">
        <v>123</v>
      </c>
      <c r="B25" s="15">
        <v>100000</v>
      </c>
      <c r="D25" s="4" t="s">
        <v>31</v>
      </c>
      <c r="E25" s="3" t="s">
        <v>32</v>
      </c>
      <c r="F25" s="3"/>
      <c r="G25" s="5" t="s">
        <v>72</v>
      </c>
      <c r="H25" s="5" t="s">
        <v>65</v>
      </c>
      <c r="I25" s="5" t="s">
        <v>73</v>
      </c>
      <c r="J25" s="6">
        <v>0.246</v>
      </c>
      <c r="K25" s="7">
        <f>B25 * J25</f>
        <v>24600</v>
      </c>
      <c r="L25" s="8"/>
    </row>
    <row r="26" spans="1:12" x14ac:dyDescent="0.25">
      <c r="B26" s="17"/>
      <c r="C26" s="9" t="s">
        <v>33</v>
      </c>
    </row>
    <row r="27" spans="1:12" x14ac:dyDescent="0.25">
      <c r="A27" s="3">
        <v>124</v>
      </c>
      <c r="B27" s="15">
        <v>100000</v>
      </c>
      <c r="D27" s="4" t="s">
        <v>34</v>
      </c>
      <c r="E27" s="3" t="s">
        <v>20</v>
      </c>
      <c r="F27" s="3"/>
      <c r="G27" s="5" t="s">
        <v>64</v>
      </c>
      <c r="H27" s="5" t="s">
        <v>64</v>
      </c>
      <c r="I27" s="5"/>
      <c r="J27" s="6"/>
      <c r="K27" s="7">
        <f>B27 * J27</f>
        <v>0</v>
      </c>
      <c r="L27" s="8" t="s">
        <v>74</v>
      </c>
    </row>
    <row r="28" spans="1:12" x14ac:dyDescent="0.25">
      <c r="B28" s="17"/>
      <c r="C28" s="9" t="s">
        <v>35</v>
      </c>
    </row>
    <row r="29" spans="1:12" x14ac:dyDescent="0.25">
      <c r="A29" s="3">
        <v>130</v>
      </c>
      <c r="B29" s="15">
        <v>300</v>
      </c>
      <c r="D29" s="4" t="s">
        <v>36</v>
      </c>
      <c r="E29" s="3" t="s">
        <v>37</v>
      </c>
      <c r="F29" s="3"/>
      <c r="G29" s="5" t="s">
        <v>72</v>
      </c>
      <c r="H29" s="5" t="s">
        <v>66</v>
      </c>
      <c r="I29" s="5" t="s">
        <v>73</v>
      </c>
      <c r="J29" s="6">
        <v>3.54</v>
      </c>
      <c r="K29" s="7">
        <f>B29 * J29</f>
        <v>1062</v>
      </c>
      <c r="L29" s="8"/>
    </row>
    <row r="30" spans="1:12" x14ac:dyDescent="0.25">
      <c r="B30" s="17"/>
      <c r="C30" s="9" t="s">
        <v>38</v>
      </c>
    </row>
    <row r="31" spans="1:12" x14ac:dyDescent="0.25">
      <c r="A31" s="3">
        <v>133</v>
      </c>
      <c r="B31" s="15">
        <v>4</v>
      </c>
      <c r="D31" s="4" t="s">
        <v>39</v>
      </c>
      <c r="E31" s="3" t="s">
        <v>40</v>
      </c>
      <c r="F31" s="3"/>
      <c r="G31" s="5" t="s">
        <v>72</v>
      </c>
      <c r="H31" s="5" t="s">
        <v>67</v>
      </c>
      <c r="I31" s="5" t="s">
        <v>73</v>
      </c>
      <c r="J31" s="6">
        <v>3.18</v>
      </c>
      <c r="K31" s="7">
        <f>B31 * J31</f>
        <v>12.72</v>
      </c>
      <c r="L31" s="8"/>
    </row>
    <row r="32" spans="1:12" x14ac:dyDescent="0.25">
      <c r="B32" s="17"/>
      <c r="C32" s="9" t="s">
        <v>41</v>
      </c>
    </row>
    <row r="33" spans="1:12" x14ac:dyDescent="0.25">
      <c r="A33" s="3">
        <v>141</v>
      </c>
      <c r="B33" s="15">
        <v>10</v>
      </c>
      <c r="D33" s="4" t="s">
        <v>42</v>
      </c>
      <c r="E33" s="3" t="s">
        <v>43</v>
      </c>
      <c r="F33" s="3"/>
      <c r="G33" s="5" t="s">
        <v>72</v>
      </c>
      <c r="H33" s="5" t="s">
        <v>68</v>
      </c>
      <c r="I33" s="5" t="s">
        <v>73</v>
      </c>
      <c r="J33" s="6">
        <v>7.38</v>
      </c>
      <c r="K33" s="7">
        <f>B33 * J33</f>
        <v>73.8</v>
      </c>
      <c r="L33" s="8"/>
    </row>
    <row r="34" spans="1:12" x14ac:dyDescent="0.25">
      <c r="B34" s="17"/>
      <c r="C34" s="9" t="s">
        <v>44</v>
      </c>
    </row>
    <row r="35" spans="1:12" x14ac:dyDescent="0.25">
      <c r="A35" s="3">
        <v>145</v>
      </c>
      <c r="B35" s="15">
        <v>5</v>
      </c>
      <c r="D35" s="4" t="s">
        <v>45</v>
      </c>
      <c r="E35" s="3" t="s">
        <v>46</v>
      </c>
      <c r="F35" s="3"/>
      <c r="G35" s="5" t="s">
        <v>72</v>
      </c>
      <c r="H35" s="5" t="s">
        <v>69</v>
      </c>
      <c r="I35" s="5" t="s">
        <v>73</v>
      </c>
      <c r="J35" s="6">
        <v>6.5</v>
      </c>
      <c r="K35" s="7">
        <f>B35 * J35</f>
        <v>32.5</v>
      </c>
      <c r="L35" s="8"/>
    </row>
    <row r="36" spans="1:12" x14ac:dyDescent="0.25">
      <c r="C36" s="9" t="s">
        <v>47</v>
      </c>
    </row>
    <row r="37" spans="1:12" ht="15.75" thickBot="1" x14ac:dyDescent="0.3"/>
    <row r="38" spans="1:12" ht="15.75" thickTop="1" x14ac:dyDescent="0.25">
      <c r="J38" s="10" t="s">
        <v>48</v>
      </c>
      <c r="K38" s="11">
        <f>SUM(K9:K36)</f>
        <v>1269310.02</v>
      </c>
    </row>
  </sheetData>
  <sheetProtection algorithmName="SHA-512" hashValue="6mH+oVIEaRtYVqvOXzt5UgzR7drUxm5EPTrlBLMebTGQDb4+LhQ8eWk3Hhh/nyERC507EsP+gsf3cYTKW7lz4w==" saltValue="P+ElfhzeDTiYF9ru607IPw==" spinCount="100000" sheet="1" objects="1" scenarios="1"/>
  <printOptions horizontalCentered="1"/>
  <pageMargins left="0.2" right="0.2" top="0.25" bottom="0.2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Firm</vt:lpstr>
      <vt:lpstr>Escalating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SHANA</dc:creator>
  <cp:lastModifiedBy>LANGSTON, RENEE</cp:lastModifiedBy>
  <cp:lastPrinted>2019-04-25T17:33:05Z</cp:lastPrinted>
  <dcterms:created xsi:type="dcterms:W3CDTF">2019-04-02T13:34:15Z</dcterms:created>
  <dcterms:modified xsi:type="dcterms:W3CDTF">2019-06-11T18:41:14Z</dcterms:modified>
</cp:coreProperties>
</file>